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9210" activeTab="0"/>
  </bookViews>
  <sheets>
    <sheet name="حصر الميزانية" sheetId="1" r:id="rId1"/>
    <sheet name="حصر الميزانية تتمة" sheetId="2" r:id="rId2"/>
    <sheet name="Feuil3" sheetId="3" r:id="rId3"/>
  </sheets>
  <definedNames>
    <definedName name="_xlnm.Print_Area" localSheetId="0">'حصر الميزانية'!$A$1:$H$89</definedName>
  </definedNames>
  <calcPr fullCalcOnLoad="1"/>
</workbook>
</file>

<file path=xl/sharedStrings.xml><?xml version="1.0" encoding="utf-8"?>
<sst xmlns="http://schemas.openxmlformats.org/spreadsheetml/2006/main" count="100" uniqueCount="68">
  <si>
    <t>مجموع الموارد</t>
  </si>
  <si>
    <t xml:space="preserve">       *****</t>
  </si>
  <si>
    <t xml:space="preserve">  جماعة زاكـورة</t>
  </si>
  <si>
    <t xml:space="preserve">  باشوية زاكورة </t>
  </si>
  <si>
    <t>عمالـة إقليـم زاكورة</t>
  </si>
  <si>
    <t xml:space="preserve">  وزارة الداخليـة </t>
  </si>
  <si>
    <t>المملكـة المغربيـة</t>
  </si>
  <si>
    <t>حصيلة الاقتراضات المرخص بها،</t>
  </si>
  <si>
    <t>حصر النتيجة العامة لميزانية الجماعة</t>
  </si>
  <si>
    <t>بيان</t>
  </si>
  <si>
    <t>تقديرا لميزانية</t>
  </si>
  <si>
    <t>الصافي من لمداخيل المقررة</t>
  </si>
  <si>
    <t>المداخيل لمقبوضة</t>
  </si>
  <si>
    <t>الجزء الاول</t>
  </si>
  <si>
    <t>الضرائب و الرسوم المحلية</t>
  </si>
  <si>
    <t xml:space="preserve"> حصيلة الضرائب و الرسوم المخصصة من طرف الدولة</t>
  </si>
  <si>
    <t>مدخول الخدمات</t>
  </si>
  <si>
    <t>مدخول الاملاك</t>
  </si>
  <si>
    <t>الامدادات و المساعدات و المساهمات</t>
  </si>
  <si>
    <t>مداخيل مختلفة</t>
  </si>
  <si>
    <t>الجزء الثاني</t>
  </si>
  <si>
    <t>مدخيل مقابل خدمات</t>
  </si>
  <si>
    <t>مداخيل ضريبية أخرى</t>
  </si>
  <si>
    <t>فوائض مالية</t>
  </si>
  <si>
    <t>امدادات</t>
  </si>
  <si>
    <t>مجموع الميزانية</t>
  </si>
  <si>
    <r>
      <rPr>
        <sz val="20"/>
        <color indexed="9"/>
        <rFont val="Calibri"/>
        <family val="2"/>
      </rPr>
      <t>م</t>
    </r>
    <r>
      <rPr>
        <sz val="20"/>
        <color indexed="8"/>
        <rFont val="Calibri"/>
        <family val="2"/>
      </rPr>
      <t>1- الميزانية</t>
    </r>
  </si>
  <si>
    <r>
      <rPr>
        <sz val="14"/>
        <color indexed="9"/>
        <rFont val="Cambria"/>
        <family val="1"/>
      </rPr>
      <t>م</t>
    </r>
    <r>
      <rPr>
        <sz val="14"/>
        <color indexed="8"/>
        <rFont val="Cambria"/>
        <family val="1"/>
      </rPr>
      <t>2-  الحسابات الخصوصية</t>
    </r>
  </si>
  <si>
    <t>....... ......</t>
  </si>
  <si>
    <t>مجموع الحسابات الخصوصية</t>
  </si>
  <si>
    <t>مجموع الميزانية الملحقة</t>
  </si>
  <si>
    <r>
      <rPr>
        <sz val="20"/>
        <color indexed="9"/>
        <rFont val="Calibri"/>
        <family val="2"/>
      </rPr>
      <t>م</t>
    </r>
    <r>
      <rPr>
        <sz val="20"/>
        <color indexed="8"/>
        <rFont val="Calibri"/>
        <family val="2"/>
      </rPr>
      <t>1- حسابات مرصودة لأمور خصوصية</t>
    </r>
  </si>
  <si>
    <r>
      <rPr>
        <sz val="20"/>
        <color indexed="9"/>
        <rFont val="Calibri"/>
        <family val="2"/>
      </rPr>
      <t>م</t>
    </r>
    <r>
      <rPr>
        <sz val="20"/>
        <color indexed="8"/>
        <rFont val="Calibri"/>
        <family val="2"/>
      </rPr>
      <t>2- حسابات النفقات من المخصصات</t>
    </r>
  </si>
  <si>
    <t>المجموع العام</t>
  </si>
  <si>
    <r>
      <rPr>
        <sz val="20"/>
        <color indexed="9"/>
        <rFont val="Calibri"/>
        <family val="2"/>
      </rPr>
      <t>م</t>
    </r>
    <r>
      <rPr>
        <sz val="20"/>
        <color indexed="8"/>
        <rFont val="Calibri"/>
        <family val="2"/>
      </rPr>
      <t>I- المداخيل :</t>
    </r>
  </si>
  <si>
    <r>
      <rPr>
        <sz val="20"/>
        <color indexed="9"/>
        <rFont val="Calibri"/>
        <family val="2"/>
      </rPr>
      <t>م</t>
    </r>
    <r>
      <rPr>
        <sz val="20"/>
        <color indexed="8"/>
        <rFont val="Calibri"/>
        <family val="2"/>
      </rPr>
      <t>II- النفقات :</t>
    </r>
  </si>
  <si>
    <t>المداخيل</t>
  </si>
  <si>
    <t>النفقات</t>
  </si>
  <si>
    <t>مجموع الاعتمادات المفتوحة</t>
  </si>
  <si>
    <t>المصاريف الملتزم بها</t>
  </si>
  <si>
    <t>الحوالات الصادرة و المؤشر عليها</t>
  </si>
  <si>
    <t>الاعتمادات المرحلة</t>
  </si>
  <si>
    <t>الاعتمادات الملغاة</t>
  </si>
  <si>
    <t>مجموع النفقات</t>
  </si>
  <si>
    <t>نفقات المنتخبين</t>
  </si>
  <si>
    <t>نفقات الموظفين</t>
  </si>
  <si>
    <t>نفقات تسديد الديون</t>
  </si>
  <si>
    <t xml:space="preserve">النفقات المتعلقة بالالتزامات المالية الناتجة عن الاتفاقيات و العقود المبرمة </t>
  </si>
  <si>
    <t>نفقات تنفيد الاحكام</t>
  </si>
  <si>
    <t>الاعانات و المساعدات المقدمة للجمعيات</t>
  </si>
  <si>
    <t>نفقات مختلفة</t>
  </si>
  <si>
    <t>نفقات الاشغال</t>
  </si>
  <si>
    <t>استهلاك رأسمال الدين المقترض</t>
  </si>
  <si>
    <t>الامدادات الممنوحة</t>
  </si>
  <si>
    <t>حصص المساهمات</t>
  </si>
  <si>
    <t>اعتمادات تلغى</t>
  </si>
  <si>
    <t>تقديرات الميزانية</t>
  </si>
  <si>
    <t>الصافي من المداخيل المقرر</t>
  </si>
  <si>
    <t>المداخيل المقبوضة</t>
  </si>
  <si>
    <t>اعتمادات ترحل</t>
  </si>
  <si>
    <t>مجموع الاعتمدات المقترحة</t>
  </si>
  <si>
    <t>الفائض الحقيقي الخام</t>
  </si>
  <si>
    <t>الفائض الحقيقي الصافي</t>
  </si>
  <si>
    <t>حساب (الرسم الاظافي على رسم الدبح)</t>
  </si>
  <si>
    <t>حساب (المبادرة الوطنية للتنمية البشرية)</t>
  </si>
  <si>
    <t>حساب (الانارة العمومية)</t>
  </si>
  <si>
    <t>حساب (نقط الماء)</t>
  </si>
  <si>
    <t>لسنة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</si>
</sst>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B Titr"/>
      <family val="0"/>
    </font>
    <font>
      <b/>
      <sz val="16"/>
      <color indexed="8"/>
      <name val="Arial"/>
      <family val="2"/>
    </font>
    <font>
      <sz val="14"/>
      <color indexed="30"/>
      <name val="Calibri"/>
      <family val="2"/>
    </font>
    <font>
      <sz val="8"/>
      <name val="Calibri"/>
      <family val="2"/>
    </font>
    <font>
      <sz val="20"/>
      <color indexed="9"/>
      <name val="Calibri"/>
      <family val="2"/>
    </font>
    <font>
      <sz val="20"/>
      <color indexed="8"/>
      <name val="Calibri"/>
      <family val="2"/>
    </font>
    <font>
      <sz val="14"/>
      <color indexed="9"/>
      <name val="Cambria"/>
      <family val="1"/>
    </font>
    <font>
      <sz val="14"/>
      <color indexed="8"/>
      <name val="Cambria"/>
      <family val="1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1" fillId="27" borderId="3" applyNumberFormat="0" applyFont="0" applyAlignment="0" applyProtection="0"/>
    <xf numFmtId="0" fontId="40" fillId="28" borderId="1" applyNumberFormat="0" applyAlignment="0" applyProtection="0"/>
    <xf numFmtId="44" fontId="2" fillId="0" borderId="0" applyFon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43" fontId="3" fillId="0" borderId="10" xfId="49" applyFont="1" applyBorder="1" applyAlignment="1">
      <alignment horizontal="right" wrapText="1"/>
    </xf>
    <xf numFmtId="0" fontId="4" fillId="0" borderId="10" xfId="54" applyFont="1" applyBorder="1" applyAlignment="1">
      <alignment wrapText="1"/>
      <protection/>
    </xf>
    <xf numFmtId="0" fontId="4" fillId="0" borderId="11" xfId="54" applyFont="1" applyBorder="1" applyAlignment="1">
      <alignment vertical="center" wrapText="1"/>
      <protection/>
    </xf>
    <xf numFmtId="0" fontId="4" fillId="0" borderId="12" xfId="54" applyFont="1" applyBorder="1" applyAlignment="1">
      <alignment vertical="center" wrapText="1"/>
      <protection/>
    </xf>
    <xf numFmtId="0" fontId="4" fillId="0" borderId="11" xfId="54" applyFont="1" applyBorder="1" applyAlignment="1">
      <alignment horizontal="right" vertical="center" wrapText="1"/>
      <protection/>
    </xf>
    <xf numFmtId="49" fontId="4" fillId="0" borderId="11" xfId="54" applyNumberFormat="1" applyFont="1" applyBorder="1" applyAlignment="1">
      <alignment horizontal="right" vertical="center" wrapText="1"/>
      <protection/>
    </xf>
    <xf numFmtId="164" fontId="4" fillId="0" borderId="10" xfId="48" applyNumberFormat="1" applyFont="1" applyBorder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2" fillId="0" borderId="0" xfId="54">
      <alignment/>
      <protection/>
    </xf>
    <xf numFmtId="0" fontId="6" fillId="0" borderId="0" xfId="54" applyFont="1" applyAlignment="1">
      <alignment horizontal="right" readingOrder="2"/>
      <protection/>
    </xf>
    <xf numFmtId="43" fontId="4" fillId="0" borderId="11" xfId="46" applyFont="1" applyBorder="1" applyAlignment="1">
      <alignment horizontal="right" vertical="center" wrapText="1"/>
    </xf>
    <xf numFmtId="43" fontId="7" fillId="0" borderId="11" xfId="46" applyFont="1" applyBorder="1" applyAlignment="1">
      <alignment horizontal="right" vertical="center" wrapText="1"/>
    </xf>
    <xf numFmtId="0" fontId="3" fillId="0" borderId="0" xfId="54" applyFont="1" applyAlignment="1">
      <alignment horizontal="center"/>
      <protection/>
    </xf>
    <xf numFmtId="0" fontId="4" fillId="0" borderId="11" xfId="46" applyNumberFormat="1" applyFont="1" applyBorder="1" applyAlignment="1">
      <alignment horizontal="center" vertical="center" wrapText="1"/>
    </xf>
    <xf numFmtId="164" fontId="4" fillId="0" borderId="13" xfId="48" applyNumberFormat="1" applyFont="1" applyBorder="1" applyAlignment="1">
      <alignment vertical="center" wrapText="1"/>
    </xf>
    <xf numFmtId="0" fontId="12" fillId="0" borderId="10" xfId="54" applyFont="1" applyBorder="1" applyAlignment="1">
      <alignment vertical="center" wrapText="1"/>
      <protection/>
    </xf>
    <xf numFmtId="43" fontId="4" fillId="0" borderId="13" xfId="46" applyFont="1" applyBorder="1" applyAlignment="1">
      <alignment horizontal="right" vertical="center" wrapText="1"/>
    </xf>
    <xf numFmtId="49" fontId="4" fillId="0" borderId="13" xfId="54" applyNumberFormat="1" applyFont="1" applyBorder="1" applyAlignment="1">
      <alignment horizontal="right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43" fontId="4" fillId="0" borderId="10" xfId="54" applyNumberFormat="1" applyFont="1" applyBorder="1" applyAlignment="1">
      <alignment vertical="center" wrapText="1"/>
      <protection/>
    </xf>
    <xf numFmtId="43" fontId="4" fillId="0" borderId="11" xfId="54" applyNumberFormat="1" applyFont="1" applyBorder="1" applyAlignment="1">
      <alignment vertical="center" wrapText="1"/>
      <protection/>
    </xf>
    <xf numFmtId="0" fontId="10" fillId="0" borderId="0" xfId="54" applyFont="1" applyAlignment="1">
      <alignment horizontal="right"/>
      <protection/>
    </xf>
    <xf numFmtId="0" fontId="10" fillId="0" borderId="10" xfId="54" applyFont="1" applyBorder="1" applyAlignment="1">
      <alignment vertical="center" wrapText="1"/>
      <protection/>
    </xf>
    <xf numFmtId="43" fontId="4" fillId="0" borderId="10" xfId="54" applyNumberFormat="1" applyFont="1" applyBorder="1" applyAlignment="1">
      <alignment horizontal="center" vertical="center" wrapText="1"/>
      <protection/>
    </xf>
    <xf numFmtId="0" fontId="4" fillId="0" borderId="12" xfId="46" applyNumberFormat="1" applyFont="1" applyBorder="1" applyAlignment="1">
      <alignment horizontal="center" vertical="center" wrapText="1"/>
    </xf>
    <xf numFmtId="43" fontId="4" fillId="0" borderId="14" xfId="46" applyFont="1" applyBorder="1" applyAlignment="1">
      <alignment horizontal="right" vertical="center" wrapText="1"/>
    </xf>
    <xf numFmtId="43" fontId="4" fillId="0" borderId="10" xfId="46" applyFont="1" applyBorder="1" applyAlignment="1">
      <alignment horizontal="right" vertical="center" wrapText="1"/>
    </xf>
    <xf numFmtId="43" fontId="4" fillId="0" borderId="12" xfId="46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" fillId="0" borderId="13" xfId="54" applyFont="1" applyBorder="1" applyAlignment="1">
      <alignment horizontal="right" vertical="center" wrapText="1"/>
      <protection/>
    </xf>
    <xf numFmtId="164" fontId="4" fillId="0" borderId="12" xfId="48" applyNumberFormat="1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52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3" fontId="0" fillId="0" borderId="12" xfId="0" applyNumberFormat="1" applyBorder="1" applyAlignment="1">
      <alignment horizontal="right" vertical="center" wrapText="1"/>
    </xf>
    <xf numFmtId="43" fontId="13" fillId="0" borderId="13" xfId="46" applyFont="1" applyBorder="1" applyAlignment="1">
      <alignment horizontal="right" vertical="center" wrapText="1"/>
    </xf>
    <xf numFmtId="43" fontId="1" fillId="0" borderId="13" xfId="46" applyFont="1" applyBorder="1" applyAlignment="1">
      <alignment horizontal="right" vertical="center" wrapText="1"/>
    </xf>
    <xf numFmtId="164" fontId="1" fillId="0" borderId="12" xfId="48" applyNumberFormat="1" applyFont="1" applyBorder="1" applyAlignment="1">
      <alignment vertical="center" wrapText="1"/>
    </xf>
    <xf numFmtId="43" fontId="52" fillId="0" borderId="11" xfId="46" applyFont="1" applyBorder="1" applyAlignment="1">
      <alignment horizontal="right" vertical="center" wrapText="1"/>
    </xf>
    <xf numFmtId="43" fontId="0" fillId="0" borderId="11" xfId="0" applyNumberFormat="1" applyFont="1" applyBorder="1" applyAlignment="1">
      <alignment horizontal="right" vertical="center" wrapText="1"/>
    </xf>
    <xf numFmtId="164" fontId="4" fillId="0" borderId="18" xfId="48" applyNumberFormat="1" applyFont="1" applyBorder="1" applyAlignment="1">
      <alignment vertical="center" wrapText="1"/>
    </xf>
    <xf numFmtId="164" fontId="1" fillId="0" borderId="10" xfId="48" applyNumberFormat="1" applyFont="1" applyBorder="1" applyAlignment="1">
      <alignment vertical="center" wrapText="1"/>
    </xf>
    <xf numFmtId="43" fontId="52" fillId="0" borderId="12" xfId="46" applyFont="1" applyBorder="1" applyAlignment="1">
      <alignment horizontal="right" vertical="center" wrapText="1"/>
    </xf>
    <xf numFmtId="43" fontId="53" fillId="0" borderId="13" xfId="46" applyFont="1" applyBorder="1" applyAlignment="1">
      <alignment horizontal="right" vertical="center" wrapText="1"/>
    </xf>
    <xf numFmtId="43" fontId="1" fillId="0" borderId="10" xfId="54" applyNumberFormat="1" applyFont="1" applyBorder="1" applyAlignment="1">
      <alignment horizontal="center" vertical="center" wrapText="1"/>
      <protection/>
    </xf>
    <xf numFmtId="43" fontId="4" fillId="0" borderId="10" xfId="54" applyNumberFormat="1" applyFont="1" applyBorder="1" applyAlignment="1">
      <alignment wrapText="1"/>
      <protection/>
    </xf>
    <xf numFmtId="43" fontId="1" fillId="0" borderId="10" xfId="54" applyNumberFormat="1" applyFont="1" applyBorder="1" applyAlignment="1">
      <alignment wrapText="1"/>
      <protection/>
    </xf>
    <xf numFmtId="4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4" fillId="0" borderId="22" xfId="48" applyNumberFormat="1" applyFont="1" applyBorder="1" applyAlignment="1">
      <alignment vertical="center" wrapText="1"/>
    </xf>
    <xf numFmtId="0" fontId="0" fillId="0" borderId="23" xfId="0" applyBorder="1" applyAlignment="1">
      <alignment/>
    </xf>
    <xf numFmtId="0" fontId="4" fillId="0" borderId="22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 wrapText="1"/>
      <protection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5" xfId="46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164" fontId="14" fillId="0" borderId="22" xfId="48" applyNumberFormat="1" applyFont="1" applyBorder="1" applyAlignment="1">
      <alignment vertical="center" wrapText="1"/>
    </xf>
    <xf numFmtId="0" fontId="31" fillId="0" borderId="23" xfId="0" applyFont="1" applyBorder="1" applyAlignment="1">
      <alignment/>
    </xf>
    <xf numFmtId="43" fontId="4" fillId="0" borderId="22" xfId="46" applyFont="1" applyBorder="1" applyAlignment="1">
      <alignment horizontal="center" vertical="center" wrapText="1"/>
    </xf>
    <xf numFmtId="43" fontId="4" fillId="0" borderId="23" xfId="46" applyFont="1" applyBorder="1" applyAlignment="1">
      <alignment horizontal="center" vertical="center" wrapText="1"/>
    </xf>
    <xf numFmtId="43" fontId="14" fillId="0" borderId="25" xfId="46" applyFont="1" applyBorder="1" applyAlignment="1">
      <alignment horizontal="right" vertical="center" wrapText="1"/>
    </xf>
    <xf numFmtId="0" fontId="31" fillId="0" borderId="26" xfId="0" applyFont="1" applyBorder="1" applyAlignment="1">
      <alignment/>
    </xf>
    <xf numFmtId="0" fontId="4" fillId="0" borderId="22" xfId="54" applyFont="1" applyBorder="1" applyAlignment="1">
      <alignment wrapText="1"/>
      <protection/>
    </xf>
    <xf numFmtId="43" fontId="3" fillId="0" borderId="22" xfId="49" applyFont="1" applyBorder="1" applyAlignment="1">
      <alignment horizontal="right" wrapText="1"/>
    </xf>
    <xf numFmtId="43" fontId="14" fillId="0" borderId="22" xfId="54" applyNumberFormat="1" applyFont="1" applyBorder="1" applyAlignment="1">
      <alignment horizontal="center" vertical="center" wrapText="1"/>
      <protection/>
    </xf>
    <xf numFmtId="43" fontId="14" fillId="0" borderId="27" xfId="46" applyFont="1" applyBorder="1" applyAlignment="1">
      <alignment horizontal="right" vertical="center" wrapText="1"/>
    </xf>
    <xf numFmtId="0" fontId="31" fillId="0" borderId="28" xfId="0" applyFont="1" applyBorder="1" applyAlignment="1">
      <alignment/>
    </xf>
    <xf numFmtId="43" fontId="7" fillId="0" borderId="29" xfId="46" applyFont="1" applyBorder="1" applyAlignment="1">
      <alignment horizontal="right" vertical="center" wrapText="1"/>
    </xf>
    <xf numFmtId="0" fontId="0" fillId="0" borderId="30" xfId="0" applyBorder="1" applyAlignment="1">
      <alignment/>
    </xf>
    <xf numFmtId="43" fontId="4" fillId="0" borderId="22" xfId="54" applyNumberFormat="1" applyFont="1" applyBorder="1" applyAlignment="1">
      <alignment horizontal="center" vertical="center" wrapText="1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43" fontId="4" fillId="0" borderId="22" xfId="54" applyNumberFormat="1" applyFont="1" applyBorder="1" applyAlignment="1">
      <alignment wrapText="1"/>
      <protection/>
    </xf>
    <xf numFmtId="43" fontId="14" fillId="0" borderId="29" xfId="46" applyFont="1" applyBorder="1" applyAlignment="1">
      <alignment horizontal="right" vertical="center" wrapText="1"/>
    </xf>
    <xf numFmtId="0" fontId="31" fillId="0" borderId="30" xfId="0" applyFont="1" applyBorder="1" applyAlignment="1">
      <alignment/>
    </xf>
    <xf numFmtId="43" fontId="7" fillId="0" borderId="22" xfId="46" applyFont="1" applyBorder="1" applyAlignment="1">
      <alignment horizontal="right" vertical="center" wrapText="1"/>
    </xf>
    <xf numFmtId="43" fontId="7" fillId="0" borderId="27" xfId="46" applyFont="1" applyBorder="1" applyAlignment="1">
      <alignment horizontal="right" vertical="center" wrapText="1"/>
    </xf>
    <xf numFmtId="0" fontId="0" fillId="0" borderId="28" xfId="0" applyBorder="1" applyAlignment="1">
      <alignment/>
    </xf>
    <xf numFmtId="43" fontId="4" fillId="0" borderId="22" xfId="46" applyFont="1" applyBorder="1" applyAlignment="1">
      <alignment horizontal="right" vertical="center" wrapText="1"/>
    </xf>
    <xf numFmtId="0" fontId="3" fillId="0" borderId="0" xfId="54" applyFont="1" applyAlignment="1">
      <alignment horizontal="center"/>
      <protection/>
    </xf>
    <xf numFmtId="43" fontId="4" fillId="0" borderId="29" xfId="46" applyFont="1" applyBorder="1" applyAlignment="1">
      <alignment horizontal="right" vertical="center" wrapText="1"/>
    </xf>
    <xf numFmtId="43" fontId="54" fillId="0" borderId="20" xfId="0" applyNumberFormat="1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3" fontId="55" fillId="0" borderId="15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43" fontId="56" fillId="0" borderId="15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2" fillId="0" borderId="19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4" fillId="0" borderId="15" xfId="5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rightToLeft="1" tabSelected="1" view="pageBreakPreview" zoomScale="98" zoomScaleNormal="98" zoomScaleSheetLayoutView="98" zoomScalePageLayoutView="0" workbookViewId="0" topLeftCell="A1">
      <selection activeCell="A65" sqref="A65"/>
    </sheetView>
  </sheetViews>
  <sheetFormatPr defaultColWidth="11.421875" defaultRowHeight="15"/>
  <cols>
    <col min="1" max="1" width="53.57421875" style="1" customWidth="1"/>
    <col min="2" max="2" width="18.7109375" style="1" customWidth="1"/>
    <col min="3" max="3" width="17.00390625" style="1" customWidth="1"/>
    <col min="4" max="4" width="19.00390625" style="1" customWidth="1"/>
    <col min="5" max="5" width="18.00390625" style="1" customWidth="1"/>
    <col min="6" max="6" width="24.57421875" style="1" customWidth="1"/>
    <col min="7" max="7" width="0.2890625" style="1" customWidth="1"/>
    <col min="8" max="8" width="25.7109375" style="1" customWidth="1"/>
    <col min="9" max="9" width="22.8515625" style="1" customWidth="1"/>
    <col min="10" max="10" width="10.00390625" style="1" customWidth="1"/>
    <col min="11" max="15" width="11.421875" style="1" hidden="1" customWidth="1"/>
    <col min="16" max="16384" width="11.421875" style="1" customWidth="1"/>
  </cols>
  <sheetData>
    <row r="1" spans="1:4" ht="20.25">
      <c r="A1" s="13" t="s">
        <v>6</v>
      </c>
      <c r="B1" s="12"/>
      <c r="C1" s="12"/>
      <c r="D1" s="12"/>
    </row>
    <row r="2" spans="1:4" ht="20.25">
      <c r="A2" s="13" t="s">
        <v>5</v>
      </c>
      <c r="B2" s="12"/>
      <c r="C2" s="12"/>
      <c r="D2" s="12"/>
    </row>
    <row r="3" spans="1:4" ht="20.25">
      <c r="A3" s="13" t="s">
        <v>4</v>
      </c>
      <c r="B3" s="12"/>
      <c r="C3" s="12"/>
      <c r="D3" s="12"/>
    </row>
    <row r="4" spans="1:4" ht="20.25">
      <c r="A4" s="13" t="s">
        <v>3</v>
      </c>
      <c r="B4" s="12"/>
      <c r="C4" s="12"/>
      <c r="D4" s="12"/>
    </row>
    <row r="5" spans="1:4" ht="20.25">
      <c r="A5" s="13" t="s">
        <v>2</v>
      </c>
      <c r="B5" s="12"/>
      <c r="C5" s="12"/>
      <c r="D5" s="12"/>
    </row>
    <row r="6" spans="1:4" ht="20.25">
      <c r="A6" s="13" t="s">
        <v>1</v>
      </c>
      <c r="B6" s="12"/>
      <c r="C6" s="12"/>
      <c r="D6" s="12"/>
    </row>
    <row r="7" spans="1:6" ht="23.25">
      <c r="A7" s="90" t="s">
        <v>8</v>
      </c>
      <c r="B7" s="90"/>
      <c r="C7" s="90"/>
      <c r="D7" s="90"/>
      <c r="E7" s="90"/>
      <c r="F7" s="90"/>
    </row>
    <row r="8" spans="1:6" ht="23.25">
      <c r="A8" s="90" t="s">
        <v>67</v>
      </c>
      <c r="B8" s="90"/>
      <c r="C8" s="90"/>
      <c r="D8" s="90"/>
      <c r="E8" s="90"/>
      <c r="F8" s="90"/>
    </row>
    <row r="9" spans="1:6" ht="26.25">
      <c r="A9" s="26" t="s">
        <v>34</v>
      </c>
      <c r="B9" s="16"/>
      <c r="C9" s="16"/>
      <c r="D9" s="16"/>
      <c r="E9" s="16"/>
      <c r="F9" s="16"/>
    </row>
    <row r="10" spans="1:4" ht="13.5" thickBot="1">
      <c r="A10" s="12"/>
      <c r="B10" s="12"/>
      <c r="C10" s="12"/>
      <c r="D10" s="12"/>
    </row>
    <row r="11" spans="1:6" ht="20.25" thickBot="1" thickTop="1">
      <c r="A11" s="80" t="s">
        <v>9</v>
      </c>
      <c r="B11" s="61" t="s">
        <v>36</v>
      </c>
      <c r="C11" s="62"/>
      <c r="D11" s="62"/>
      <c r="E11" s="62"/>
      <c r="F11" s="63"/>
    </row>
    <row r="12" spans="1:6" ht="20.25" thickBot="1" thickTop="1">
      <c r="A12" s="81"/>
      <c r="B12" s="61" t="s">
        <v>10</v>
      </c>
      <c r="C12" s="60"/>
      <c r="D12" s="61" t="s">
        <v>11</v>
      </c>
      <c r="E12" s="60"/>
      <c r="F12" s="11" t="s">
        <v>12</v>
      </c>
    </row>
    <row r="13" spans="1:6" ht="24" customHeight="1" thickBot="1" thickTop="1">
      <c r="A13" s="82"/>
      <c r="B13" s="64">
        <v>1</v>
      </c>
      <c r="C13" s="65"/>
      <c r="D13" s="64">
        <v>2</v>
      </c>
      <c r="E13" s="65"/>
      <c r="F13" s="17">
        <v>3</v>
      </c>
    </row>
    <row r="14" spans="1:6" ht="35.25" customHeight="1" thickBot="1" thickTop="1">
      <c r="A14" s="27" t="s">
        <v>26</v>
      </c>
      <c r="B14" s="91"/>
      <c r="C14" s="78"/>
      <c r="D14" s="91"/>
      <c r="E14" s="78"/>
      <c r="F14" s="14"/>
    </row>
    <row r="15" spans="1:6" ht="35.25" customHeight="1" thickBot="1" thickTop="1">
      <c r="A15" s="22" t="s">
        <v>13</v>
      </c>
      <c r="B15" s="89"/>
      <c r="C15" s="60"/>
      <c r="D15" s="89"/>
      <c r="E15" s="60"/>
      <c r="F15" s="9"/>
    </row>
    <row r="16" spans="1:7" ht="35.25" customHeight="1" thickBot="1" thickTop="1">
      <c r="A16" s="22" t="s">
        <v>0</v>
      </c>
      <c r="B16" s="68">
        <f>SUM(B17:B22)</f>
        <v>30615000</v>
      </c>
      <c r="C16" s="69"/>
      <c r="D16" s="68">
        <f>SUM(D17:D22)</f>
        <v>36953244.940000005</v>
      </c>
      <c r="E16" s="69"/>
      <c r="F16" s="68">
        <f>SUM(F17:F22)</f>
        <v>27934433.92</v>
      </c>
      <c r="G16" s="69"/>
    </row>
    <row r="17" spans="1:6" ht="39.75" customHeight="1" thickTop="1">
      <c r="A17" s="7" t="s">
        <v>14</v>
      </c>
      <c r="B17" s="70">
        <v>3846900</v>
      </c>
      <c r="C17" s="71"/>
      <c r="D17" s="70">
        <v>2802580.79</v>
      </c>
      <c r="E17" s="71"/>
      <c r="F17" s="14">
        <v>2612270.31</v>
      </c>
    </row>
    <row r="18" spans="1:6" ht="18.75">
      <c r="A18" s="7" t="s">
        <v>15</v>
      </c>
      <c r="B18" s="75">
        <v>23657500</v>
      </c>
      <c r="C18" s="76"/>
      <c r="D18" s="75">
        <v>31065947.44</v>
      </c>
      <c r="E18" s="76"/>
      <c r="F18" s="14">
        <v>22847669.42</v>
      </c>
    </row>
    <row r="19" spans="1:6" ht="19.5" customHeight="1">
      <c r="A19" s="7" t="s">
        <v>16</v>
      </c>
      <c r="B19" s="75">
        <v>412600</v>
      </c>
      <c r="C19" s="76"/>
      <c r="D19" s="75">
        <v>652223.1</v>
      </c>
      <c r="E19" s="76"/>
      <c r="F19" s="14">
        <v>652223.1</v>
      </c>
    </row>
    <row r="20" spans="1:6" ht="19.5" customHeight="1">
      <c r="A20" s="7" t="s">
        <v>17</v>
      </c>
      <c r="B20" s="75">
        <v>2638000</v>
      </c>
      <c r="C20" s="76"/>
      <c r="D20" s="75">
        <v>2246161.13</v>
      </c>
      <c r="E20" s="76"/>
      <c r="F20" s="14">
        <v>1802688.43</v>
      </c>
    </row>
    <row r="21" spans="1:6" ht="19.5" customHeight="1">
      <c r="A21" s="5" t="s">
        <v>18</v>
      </c>
      <c r="B21" s="75"/>
      <c r="C21" s="76"/>
      <c r="D21" s="75"/>
      <c r="E21" s="76"/>
      <c r="F21" s="14"/>
    </row>
    <row r="22" spans="1:6" ht="19.5" customHeight="1" thickBot="1">
      <c r="A22" s="7" t="s">
        <v>19</v>
      </c>
      <c r="B22" s="84">
        <v>60000</v>
      </c>
      <c r="C22" s="85"/>
      <c r="D22" s="84">
        <v>186332.48</v>
      </c>
      <c r="E22" s="85"/>
      <c r="F22" s="14">
        <v>19582.66</v>
      </c>
    </row>
    <row r="23" spans="1:6" ht="26.25" customHeight="1" thickBot="1" thickTop="1">
      <c r="A23" s="22" t="s">
        <v>20</v>
      </c>
      <c r="B23" s="66"/>
      <c r="C23" s="67"/>
      <c r="D23" s="66"/>
      <c r="E23" s="67"/>
      <c r="F23" s="9"/>
    </row>
    <row r="24" spans="1:6" ht="26.25" customHeight="1" thickBot="1" thickTop="1">
      <c r="A24" s="10" t="s">
        <v>0</v>
      </c>
      <c r="B24" s="66">
        <f>SUM(B25:B31)</f>
        <v>4353200</v>
      </c>
      <c r="C24" s="67"/>
      <c r="D24" s="66">
        <f>SUM(D25:D31)</f>
        <v>7036853.65</v>
      </c>
      <c r="E24" s="67"/>
      <c r="F24" s="9">
        <f>SUM(F25:F31)</f>
        <v>7036853.65</v>
      </c>
    </row>
    <row r="25" spans="1:6" ht="19.5" thickTop="1">
      <c r="A25" s="5" t="s">
        <v>21</v>
      </c>
      <c r="B25" s="70"/>
      <c r="C25" s="71"/>
      <c r="D25" s="70"/>
      <c r="E25" s="71"/>
      <c r="F25" s="14"/>
    </row>
    <row r="26" spans="1:6" ht="19.5" customHeight="1">
      <c r="A26" s="7" t="s">
        <v>15</v>
      </c>
      <c r="B26" s="75"/>
      <c r="C26" s="76"/>
      <c r="D26" s="75"/>
      <c r="E26" s="76"/>
      <c r="F26" s="14"/>
    </row>
    <row r="27" spans="1:6" ht="19.5" customHeight="1">
      <c r="A27" s="8" t="s">
        <v>22</v>
      </c>
      <c r="B27" s="75"/>
      <c r="C27" s="76"/>
      <c r="D27" s="75"/>
      <c r="E27" s="76"/>
      <c r="F27" s="14"/>
    </row>
    <row r="28" spans="1:6" ht="18.75">
      <c r="A28" s="8" t="s">
        <v>7</v>
      </c>
      <c r="B28" s="75"/>
      <c r="C28" s="76"/>
      <c r="D28" s="75"/>
      <c r="E28" s="76"/>
      <c r="F28" s="14"/>
    </row>
    <row r="29" spans="1:6" ht="18.75">
      <c r="A29" s="8" t="s">
        <v>23</v>
      </c>
      <c r="B29" s="75">
        <v>2593200</v>
      </c>
      <c r="C29" s="76"/>
      <c r="D29" s="75">
        <v>5076853.65</v>
      </c>
      <c r="E29" s="76"/>
      <c r="F29" s="14">
        <v>5076853.65</v>
      </c>
    </row>
    <row r="30" spans="1:6" ht="18.75">
      <c r="A30" s="8" t="s">
        <v>24</v>
      </c>
      <c r="B30" s="75">
        <v>1760000</v>
      </c>
      <c r="C30" s="76"/>
      <c r="D30" s="75">
        <v>1960000</v>
      </c>
      <c r="E30" s="76"/>
      <c r="F30" s="14">
        <v>1960000</v>
      </c>
    </row>
    <row r="31" spans="1:6" ht="19.5" thickBot="1">
      <c r="A31" s="8" t="s">
        <v>19</v>
      </c>
      <c r="B31" s="87"/>
      <c r="C31" s="88"/>
      <c r="D31" s="87"/>
      <c r="E31" s="88"/>
      <c r="F31" s="14"/>
    </row>
    <row r="32" spans="1:7" ht="19.5" customHeight="1" thickBot="1" thickTop="1">
      <c r="A32" s="10" t="s">
        <v>25</v>
      </c>
      <c r="B32" s="59">
        <f>B24+B16</f>
        <v>34968200</v>
      </c>
      <c r="C32" s="60"/>
      <c r="D32" s="59">
        <f>D24+D16</f>
        <v>43990098.59</v>
      </c>
      <c r="E32" s="60"/>
      <c r="F32" s="59">
        <f>F24+F16</f>
        <v>34971287.57</v>
      </c>
      <c r="G32" s="60"/>
    </row>
    <row r="33" spans="1:6" ht="20.25" thickBot="1" thickTop="1">
      <c r="A33" s="7"/>
      <c r="B33" s="77"/>
      <c r="C33" s="78"/>
      <c r="D33" s="77"/>
      <c r="E33" s="78"/>
      <c r="F33" s="14"/>
    </row>
    <row r="34" spans="1:6" ht="20.25" thickBot="1" thickTop="1">
      <c r="A34" s="19" t="s">
        <v>27</v>
      </c>
      <c r="B34" s="59"/>
      <c r="C34" s="60"/>
      <c r="D34" s="59"/>
      <c r="E34" s="60"/>
      <c r="F34" s="9"/>
    </row>
    <row r="35" spans="1:6" ht="20.25" thickBot="1" thickTop="1">
      <c r="A35" s="19"/>
      <c r="B35" s="86"/>
      <c r="C35" s="60"/>
      <c r="D35" s="86"/>
      <c r="E35" s="60"/>
      <c r="F35" s="18"/>
    </row>
    <row r="36" spans="1:6" ht="27.75" thickBot="1" thickTop="1">
      <c r="A36" s="23" t="s">
        <v>31</v>
      </c>
      <c r="B36" s="59">
        <f>SUM(B37:B39)</f>
        <v>41000</v>
      </c>
      <c r="C36" s="60"/>
      <c r="D36" s="59">
        <f>SUM(D37:D39)</f>
        <v>5047405.32</v>
      </c>
      <c r="E36" s="60"/>
      <c r="F36" s="9">
        <f>SUM(F37:F40)</f>
        <v>4689905.32</v>
      </c>
    </row>
    <row r="37" spans="1:6" ht="19.5" thickTop="1">
      <c r="A37" s="8" t="s">
        <v>63</v>
      </c>
      <c r="B37" s="70">
        <v>40000</v>
      </c>
      <c r="C37" s="71"/>
      <c r="D37" s="70">
        <v>33474</v>
      </c>
      <c r="E37" s="71"/>
      <c r="F37" s="14">
        <v>33474</v>
      </c>
    </row>
    <row r="38" spans="1:6" ht="18.75">
      <c r="A38" s="8" t="s">
        <v>64</v>
      </c>
      <c r="B38" s="75">
        <v>1000</v>
      </c>
      <c r="C38" s="76"/>
      <c r="D38" s="75">
        <v>5013931.32</v>
      </c>
      <c r="E38" s="76"/>
      <c r="F38" s="14">
        <v>4656431.32</v>
      </c>
    </row>
    <row r="39" spans="1:6" ht="18.75">
      <c r="A39" s="8" t="s">
        <v>28</v>
      </c>
      <c r="B39" s="75"/>
      <c r="C39" s="76"/>
      <c r="D39" s="75"/>
      <c r="E39" s="76"/>
      <c r="F39" s="14"/>
    </row>
    <row r="40" spans="1:6" ht="19.5" thickBot="1">
      <c r="A40" s="21"/>
      <c r="B40" s="84"/>
      <c r="C40" s="85"/>
      <c r="D40" s="84"/>
      <c r="E40" s="85"/>
      <c r="F40" s="20"/>
    </row>
    <row r="41" spans="1:6" ht="27.75" thickBot="1" thickTop="1">
      <c r="A41" s="23" t="s">
        <v>32</v>
      </c>
      <c r="B41" s="74">
        <f>SUM(B42:B44)</f>
        <v>5000000</v>
      </c>
      <c r="C41" s="67"/>
      <c r="D41" s="74">
        <f>SUM(D42:D44)</f>
        <v>3499000</v>
      </c>
      <c r="E41" s="67"/>
      <c r="F41" s="24">
        <f>SUM(F42:F44)</f>
        <v>3499000</v>
      </c>
    </row>
    <row r="42" spans="1:6" ht="19.5" thickTop="1">
      <c r="A42" s="8" t="s">
        <v>65</v>
      </c>
      <c r="B42" s="70">
        <v>4500000</v>
      </c>
      <c r="C42" s="71"/>
      <c r="D42" s="70">
        <v>3000000</v>
      </c>
      <c r="E42" s="71"/>
      <c r="F42" s="25">
        <v>3000000</v>
      </c>
    </row>
    <row r="43" spans="1:6" ht="18.75">
      <c r="A43" s="8" t="s">
        <v>66</v>
      </c>
      <c r="B43" s="75">
        <v>500000</v>
      </c>
      <c r="C43" s="76"/>
      <c r="D43" s="75">
        <v>499000</v>
      </c>
      <c r="E43" s="76"/>
      <c r="F43" s="14">
        <v>499000</v>
      </c>
    </row>
    <row r="44" spans="1:6" ht="19.5" thickBot="1">
      <c r="A44" s="8" t="s">
        <v>28</v>
      </c>
      <c r="B44" s="77"/>
      <c r="C44" s="78"/>
      <c r="D44" s="77"/>
      <c r="E44" s="78"/>
      <c r="F44" s="14"/>
    </row>
    <row r="45" spans="1:7" ht="19.5" thickBot="1" thickTop="1">
      <c r="A45" s="22" t="s">
        <v>29</v>
      </c>
      <c r="B45" s="79">
        <f>B41+B36</f>
        <v>5041000</v>
      </c>
      <c r="C45" s="60"/>
      <c r="D45" s="79">
        <f>D41+D36</f>
        <v>8546405.32</v>
      </c>
      <c r="E45" s="60"/>
      <c r="F45" s="79">
        <f>F41+F36</f>
        <v>8188905.32</v>
      </c>
      <c r="G45" s="60"/>
    </row>
    <row r="46" spans="1:6" ht="19.5" customHeight="1" thickBot="1" thickTop="1">
      <c r="A46" s="22"/>
      <c r="B46" s="61"/>
      <c r="C46" s="60"/>
      <c r="D46" s="61"/>
      <c r="E46" s="60"/>
      <c r="F46" s="11"/>
    </row>
    <row r="47" spans="1:6" ht="24.75" thickBot="1" thickTop="1">
      <c r="A47" s="22" t="s">
        <v>30</v>
      </c>
      <c r="B47" s="72"/>
      <c r="C47" s="60"/>
      <c r="D47" s="73"/>
      <c r="E47" s="60"/>
      <c r="F47" s="2"/>
    </row>
    <row r="48" spans="1:6" ht="24.75" thickBot="1" thickTop="1">
      <c r="A48" s="6"/>
      <c r="B48" s="72"/>
      <c r="C48" s="60"/>
      <c r="D48" s="73"/>
      <c r="E48" s="60"/>
      <c r="F48" s="2"/>
    </row>
    <row r="49" spans="1:7" ht="19.5" thickBot="1" thickTop="1">
      <c r="A49" s="22" t="s">
        <v>33</v>
      </c>
      <c r="B49" s="83">
        <f>B45+B32</f>
        <v>40009200</v>
      </c>
      <c r="C49" s="60"/>
      <c r="D49" s="83">
        <f>D45+D32</f>
        <v>52536503.910000004</v>
      </c>
      <c r="E49" s="60"/>
      <c r="F49" s="83">
        <f>F45+F32</f>
        <v>43160192.89</v>
      </c>
      <c r="G49" s="60"/>
    </row>
    <row r="50" ht="13.5" thickTop="1"/>
    <row r="52" ht="26.25">
      <c r="A52" s="26" t="s">
        <v>35</v>
      </c>
    </row>
    <row r="53" ht="13.5" thickBot="1"/>
    <row r="54" spans="1:6" ht="20.25" thickBot="1" thickTop="1">
      <c r="A54" s="80" t="s">
        <v>9</v>
      </c>
      <c r="B54" s="61" t="s">
        <v>37</v>
      </c>
      <c r="C54" s="62"/>
      <c r="D54" s="62"/>
      <c r="E54" s="62"/>
      <c r="F54" s="63"/>
    </row>
    <row r="55" spans="1:6" ht="39" thickBot="1" thickTop="1">
      <c r="A55" s="81"/>
      <c r="B55" s="11" t="s">
        <v>38</v>
      </c>
      <c r="C55" s="11" t="s">
        <v>39</v>
      </c>
      <c r="D55" s="11" t="s">
        <v>40</v>
      </c>
      <c r="E55" s="11" t="s">
        <v>41</v>
      </c>
      <c r="F55" s="11" t="s">
        <v>42</v>
      </c>
    </row>
    <row r="56" spans="1:6" ht="20.25" thickBot="1" thickTop="1">
      <c r="A56" s="82"/>
      <c r="B56" s="29">
        <v>4</v>
      </c>
      <c r="C56" s="29">
        <v>5</v>
      </c>
      <c r="D56" s="29">
        <v>6</v>
      </c>
      <c r="E56" s="29">
        <v>7</v>
      </c>
      <c r="F56" s="29">
        <v>8</v>
      </c>
    </row>
    <row r="57" spans="1:6" ht="27.75" thickBot="1" thickTop="1">
      <c r="A57" s="27" t="s">
        <v>26</v>
      </c>
      <c r="B57" s="30"/>
      <c r="C57" s="30"/>
      <c r="D57" s="30"/>
      <c r="E57" s="30"/>
      <c r="F57" s="14"/>
    </row>
    <row r="58" spans="1:6" ht="20.25" thickBot="1" thickTop="1">
      <c r="A58" s="22" t="s">
        <v>13</v>
      </c>
      <c r="B58" s="30"/>
      <c r="C58" s="30"/>
      <c r="D58" s="31"/>
      <c r="E58" s="31"/>
      <c r="F58" s="9"/>
    </row>
    <row r="59" spans="1:6" ht="20.25" thickBot="1" thickTop="1">
      <c r="A59" s="22" t="s">
        <v>43</v>
      </c>
      <c r="B59" s="44">
        <f>SUM(B60:B66)</f>
        <v>31600538.05</v>
      </c>
      <c r="C59" s="45">
        <f>SUM(C60:C66)</f>
        <v>27934433.919999998</v>
      </c>
      <c r="D59" s="44">
        <f>SUM(D60:D66)</f>
        <v>27934433.919999998</v>
      </c>
      <c r="E59" s="20">
        <f>SUM(E60:E66)</f>
        <v>0</v>
      </c>
      <c r="F59" s="20">
        <f>SUM(F60:F66)</f>
        <v>3666104.130000001</v>
      </c>
    </row>
    <row r="60" spans="1:6" ht="20.25" thickBot="1" thickTop="1">
      <c r="A60" s="7" t="s">
        <v>44</v>
      </c>
      <c r="B60" s="51">
        <v>887000</v>
      </c>
      <c r="C60" s="43">
        <v>802915.19</v>
      </c>
      <c r="D60" s="32">
        <v>802915.19</v>
      </c>
      <c r="E60" s="32"/>
      <c r="F60" s="32">
        <f>B60-D60</f>
        <v>84084.81000000006</v>
      </c>
    </row>
    <row r="61" spans="1:6" ht="20.25" thickBot="1" thickTop="1">
      <c r="A61" s="7" t="s">
        <v>45</v>
      </c>
      <c r="B61" s="52">
        <v>12694000</v>
      </c>
      <c r="C61" s="43">
        <v>12150554.27</v>
      </c>
      <c r="D61" s="32">
        <v>12150554.27</v>
      </c>
      <c r="E61" s="32"/>
      <c r="F61" s="32">
        <f>B61-D61</f>
        <v>543445.7300000004</v>
      </c>
    </row>
    <row r="62" spans="1:6" ht="20.25" thickBot="1" thickTop="1">
      <c r="A62" s="7" t="s">
        <v>46</v>
      </c>
      <c r="B62" s="51">
        <v>1683400</v>
      </c>
      <c r="C62" s="43">
        <v>1683342.8</v>
      </c>
      <c r="D62" s="32">
        <v>1683342.8</v>
      </c>
      <c r="E62" s="32"/>
      <c r="F62" s="32">
        <f>B62-D62</f>
        <v>57.199999999953434</v>
      </c>
    </row>
    <row r="63" spans="1:6" ht="39" thickBot="1" thickTop="1">
      <c r="A63" s="7" t="s">
        <v>47</v>
      </c>
      <c r="B63" s="51">
        <v>1934375</v>
      </c>
      <c r="C63" s="43">
        <v>1934375</v>
      </c>
      <c r="D63" s="32">
        <v>1934375</v>
      </c>
      <c r="E63" s="32"/>
      <c r="F63" s="32">
        <f>B63-D63</f>
        <v>0</v>
      </c>
    </row>
    <row r="64" spans="1:6" ht="20.25" thickBot="1" thickTop="1">
      <c r="A64" s="5" t="s">
        <v>48</v>
      </c>
      <c r="B64" s="51"/>
      <c r="C64" s="43"/>
      <c r="D64" s="32"/>
      <c r="E64" s="32"/>
      <c r="F64" s="32"/>
    </row>
    <row r="65" spans="1:6" ht="20.25" thickBot="1" thickTop="1">
      <c r="A65" s="7" t="s">
        <v>49</v>
      </c>
      <c r="B65" s="51">
        <v>1370000</v>
      </c>
      <c r="C65" s="43">
        <v>950000</v>
      </c>
      <c r="D65" s="32">
        <v>950000</v>
      </c>
      <c r="E65" s="32"/>
      <c r="F65" s="32">
        <f>B65-D65</f>
        <v>420000</v>
      </c>
    </row>
    <row r="66" spans="1:6" ht="20.25" thickBot="1" thickTop="1">
      <c r="A66" s="36" t="s">
        <v>50</v>
      </c>
      <c r="B66" s="44">
        <v>13031763.05</v>
      </c>
      <c r="C66" s="43">
        <v>10413246.66</v>
      </c>
      <c r="D66" s="44">
        <v>10413246.66</v>
      </c>
      <c r="E66" s="32"/>
      <c r="F66" s="32">
        <f>B66-D66</f>
        <v>2618516.3900000006</v>
      </c>
    </row>
    <row r="67" spans="1:6" ht="20.25" thickBot="1" thickTop="1">
      <c r="A67" s="22" t="s">
        <v>20</v>
      </c>
      <c r="B67" s="9"/>
      <c r="C67" s="50"/>
      <c r="D67" s="9"/>
      <c r="E67" s="9"/>
      <c r="F67" s="9"/>
    </row>
    <row r="68" spans="1:6" ht="20.25" thickBot="1" thickTop="1">
      <c r="A68" s="22" t="s">
        <v>43</v>
      </c>
      <c r="B68" s="49">
        <f>SUM(B69:B73)</f>
        <v>6051315.6</v>
      </c>
      <c r="C68" s="50">
        <f>SUM(C69:C73)</f>
        <v>4868180.29</v>
      </c>
      <c r="D68" s="49">
        <f>SUM(D69:D73)</f>
        <v>4868180.29</v>
      </c>
      <c r="E68" s="49">
        <f>SUM(E69:E73)</f>
        <v>1176011.6</v>
      </c>
      <c r="F68" s="49">
        <f>SUM(F69:F73)</f>
        <v>7123.709999999945</v>
      </c>
    </row>
    <row r="69" spans="1:6" ht="20.25" thickBot="1" thickTop="1">
      <c r="A69" s="5" t="s">
        <v>51</v>
      </c>
      <c r="B69" s="37">
        <v>3458115.6</v>
      </c>
      <c r="C69" s="37">
        <v>2274991.98</v>
      </c>
      <c r="D69" s="37">
        <v>2274991.98</v>
      </c>
      <c r="E69" s="37">
        <f>B69-D69-F69</f>
        <v>1176011.6</v>
      </c>
      <c r="F69" s="37">
        <v>7112.02</v>
      </c>
    </row>
    <row r="70" spans="1:6" ht="20.25" thickBot="1" thickTop="1">
      <c r="A70" s="5" t="s">
        <v>52</v>
      </c>
      <c r="B70" s="37">
        <v>2593200</v>
      </c>
      <c r="C70" s="46">
        <v>2593188.31</v>
      </c>
      <c r="D70" s="37">
        <v>2593188.31</v>
      </c>
      <c r="E70" s="37"/>
      <c r="F70" s="37">
        <f>B70-D70</f>
        <v>11.68999999994412</v>
      </c>
    </row>
    <row r="71" spans="1:6" ht="20.25" thickBot="1" thickTop="1">
      <c r="A71" s="7" t="s">
        <v>53</v>
      </c>
      <c r="B71" s="37"/>
      <c r="C71" s="37"/>
      <c r="D71" s="37"/>
      <c r="E71" s="37"/>
      <c r="F71" s="37"/>
    </row>
    <row r="72" spans="1:6" ht="20.25" thickBot="1" thickTop="1">
      <c r="A72" s="8" t="s">
        <v>54</v>
      </c>
      <c r="B72" s="37"/>
      <c r="C72" s="37"/>
      <c r="D72" s="37"/>
      <c r="E72" s="37"/>
      <c r="F72" s="37"/>
    </row>
    <row r="73" spans="1:6" ht="20.25" thickBot="1" thickTop="1">
      <c r="A73" s="8" t="s">
        <v>50</v>
      </c>
      <c r="B73" s="37"/>
      <c r="C73" s="46"/>
      <c r="D73" s="37"/>
      <c r="E73" s="37"/>
      <c r="F73" s="37"/>
    </row>
    <row r="74" spans="1:6" ht="20.25" thickBot="1" thickTop="1">
      <c r="A74" s="10" t="s">
        <v>25</v>
      </c>
      <c r="B74" s="46">
        <f>B68+B59</f>
        <v>37651853.65</v>
      </c>
      <c r="C74" s="46">
        <f>C68+C59</f>
        <v>32802614.209999997</v>
      </c>
      <c r="D74" s="46">
        <f>D68+D59</f>
        <v>32802614.209999997</v>
      </c>
      <c r="E74" s="9">
        <f>E68+E59</f>
        <v>1176011.6</v>
      </c>
      <c r="F74" s="9">
        <f>F68+F59</f>
        <v>3673227.840000001</v>
      </c>
    </row>
    <row r="75" spans="1:6" ht="20.25" thickBot="1" thickTop="1">
      <c r="A75" s="19" t="s">
        <v>27</v>
      </c>
      <c r="B75" s="9"/>
      <c r="C75" s="9"/>
      <c r="D75" s="9"/>
      <c r="E75" s="9"/>
      <c r="F75" s="9"/>
    </row>
    <row r="76" spans="1:6" ht="20.25" thickBot="1" thickTop="1">
      <c r="A76" s="19"/>
      <c r="B76" s="15"/>
      <c r="C76" s="33"/>
      <c r="D76" s="15"/>
      <c r="E76" s="33"/>
      <c r="F76" s="18"/>
    </row>
    <row r="77" spans="1:6" ht="27.75" thickBot="1" thickTop="1">
      <c r="A77" s="23" t="s">
        <v>31</v>
      </c>
      <c r="B77" s="9">
        <f>B79+B78</f>
        <v>4697431.32</v>
      </c>
      <c r="C77" s="50">
        <f>C79+C78</f>
        <v>1440408.25</v>
      </c>
      <c r="D77" s="9">
        <f>D79+D78</f>
        <v>93474</v>
      </c>
      <c r="E77" s="9">
        <f>E79+E78</f>
        <v>4596431.32</v>
      </c>
      <c r="F77" s="9">
        <f>F79+F78</f>
        <v>7526</v>
      </c>
    </row>
    <row r="78" spans="1:6" ht="20.25" thickBot="1" thickTop="1">
      <c r="A78" s="8" t="s">
        <v>63</v>
      </c>
      <c r="B78" s="37">
        <v>40000</v>
      </c>
      <c r="C78" s="37">
        <v>33474</v>
      </c>
      <c r="D78" s="37">
        <v>33474</v>
      </c>
      <c r="E78" s="37"/>
      <c r="F78" s="37">
        <f>B78-D78</f>
        <v>6526</v>
      </c>
    </row>
    <row r="79" spans="1:6" ht="19.5" thickTop="1">
      <c r="A79" s="8" t="s">
        <v>64</v>
      </c>
      <c r="B79" s="37">
        <v>4657431.32</v>
      </c>
      <c r="C79" s="46">
        <v>1406934.25</v>
      </c>
      <c r="D79" s="37">
        <v>60000</v>
      </c>
      <c r="E79" s="37">
        <f>B79-D79-F79</f>
        <v>4596431.32</v>
      </c>
      <c r="F79" s="37">
        <v>1000</v>
      </c>
    </row>
    <row r="80" spans="1:6" ht="19.5" thickBot="1">
      <c r="A80" s="8" t="s">
        <v>28</v>
      </c>
      <c r="B80" s="15"/>
      <c r="C80" s="33"/>
      <c r="D80" s="15"/>
      <c r="E80" s="33"/>
      <c r="F80" s="14"/>
    </row>
    <row r="81" spans="1:6" ht="27.75" thickBot="1" thickTop="1">
      <c r="A81" s="23" t="s">
        <v>32</v>
      </c>
      <c r="B81" s="28">
        <f>B83+B82</f>
        <v>5000000</v>
      </c>
      <c r="C81" s="53">
        <f>C83+C82</f>
        <v>3499000</v>
      </c>
      <c r="D81" s="28">
        <f>D83+D82</f>
        <v>3499000</v>
      </c>
      <c r="E81" s="28">
        <f>E83+E82</f>
        <v>0</v>
      </c>
      <c r="F81" s="28">
        <f>F83+F82</f>
        <v>1501000</v>
      </c>
    </row>
    <row r="82" spans="1:6" ht="19.5" thickTop="1">
      <c r="A82" s="8" t="s">
        <v>65</v>
      </c>
      <c r="B82" s="47">
        <v>4500000</v>
      </c>
      <c r="C82" s="48">
        <v>3000000</v>
      </c>
      <c r="D82" s="47">
        <v>3000000</v>
      </c>
      <c r="E82" s="33"/>
      <c r="F82" s="25">
        <f>B82-D82</f>
        <v>1500000</v>
      </c>
    </row>
    <row r="83" spans="1:6" ht="18.75">
      <c r="A83" s="8" t="s">
        <v>66</v>
      </c>
      <c r="B83" s="47">
        <v>500000</v>
      </c>
      <c r="C83" s="48">
        <v>499000</v>
      </c>
      <c r="D83" s="47">
        <v>499000</v>
      </c>
      <c r="E83" s="33"/>
      <c r="F83" s="14">
        <f>B83-D83</f>
        <v>1000</v>
      </c>
    </row>
    <row r="84" spans="1:6" ht="19.5" thickBot="1">
      <c r="A84" s="8" t="s">
        <v>28</v>
      </c>
      <c r="B84" s="15"/>
      <c r="C84" s="33"/>
      <c r="D84" s="15"/>
      <c r="E84" s="33"/>
      <c r="F84" s="14"/>
    </row>
    <row r="85" spans="1:6" ht="20.25" thickBot="1" thickTop="1">
      <c r="A85" s="22" t="s">
        <v>29</v>
      </c>
      <c r="B85" s="54">
        <f>B77+B81</f>
        <v>9697431.32</v>
      </c>
      <c r="C85" s="55">
        <f>C77+C81</f>
        <v>4939408.25</v>
      </c>
      <c r="D85" s="54">
        <f>D77+D81</f>
        <v>3592474</v>
      </c>
      <c r="E85" s="54">
        <f>E77+E81</f>
        <v>4596431.32</v>
      </c>
      <c r="F85" s="54">
        <f>F77+F81</f>
        <v>1508526</v>
      </c>
    </row>
    <row r="86" spans="1:6" ht="9" customHeight="1" thickBot="1" thickTop="1">
      <c r="A86" s="22"/>
      <c r="B86" s="4"/>
      <c r="C86" s="34"/>
      <c r="D86" s="3"/>
      <c r="E86" s="35"/>
      <c r="F86" s="2"/>
    </row>
    <row r="87" spans="1:6" ht="24.75" thickBot="1" thickTop="1">
      <c r="A87" s="22" t="s">
        <v>30</v>
      </c>
      <c r="B87" s="4"/>
      <c r="C87" s="34"/>
      <c r="D87" s="3"/>
      <c r="E87" s="35"/>
      <c r="F87" s="2"/>
    </row>
    <row r="88" spans="1:6" ht="8.25" customHeight="1" thickBot="1" thickTop="1">
      <c r="A88" s="22"/>
      <c r="B88" s="4"/>
      <c r="C88" s="34"/>
      <c r="D88" s="3"/>
      <c r="E88" s="35"/>
      <c r="F88" s="2"/>
    </row>
    <row r="89" spans="1:6" ht="20.25" thickBot="1" thickTop="1">
      <c r="A89" s="22" t="s">
        <v>33</v>
      </c>
      <c r="B89" s="55">
        <f>B85+B74</f>
        <v>47349284.97</v>
      </c>
      <c r="C89" s="55">
        <f>C85+C74</f>
        <v>37742022.45999999</v>
      </c>
      <c r="D89" s="55">
        <f>D85+D74</f>
        <v>36395088.20999999</v>
      </c>
      <c r="E89" s="54">
        <f>E85+E74</f>
        <v>5772442.92</v>
      </c>
      <c r="F89" s="54">
        <f>F85+F74</f>
        <v>5181753.840000001</v>
      </c>
    </row>
    <row r="90" ht="13.5" thickTop="1"/>
  </sheetData>
  <sheetProtection/>
  <mergeCells count="86">
    <mergeCell ref="A7:F7"/>
    <mergeCell ref="A8:F8"/>
    <mergeCell ref="A11:A13"/>
    <mergeCell ref="B17:C17"/>
    <mergeCell ref="D17:E17"/>
    <mergeCell ref="B12:C12"/>
    <mergeCell ref="D12:E12"/>
    <mergeCell ref="B14:C14"/>
    <mergeCell ref="D14:E14"/>
    <mergeCell ref="B15:C15"/>
    <mergeCell ref="D26:E26"/>
    <mergeCell ref="D15:E15"/>
    <mergeCell ref="B18:C18"/>
    <mergeCell ref="D18:E18"/>
    <mergeCell ref="B19:C19"/>
    <mergeCell ref="D19:E19"/>
    <mergeCell ref="D20:E20"/>
    <mergeCell ref="B16:C16"/>
    <mergeCell ref="D16:E16"/>
    <mergeCell ref="B20:C20"/>
    <mergeCell ref="D29:E29"/>
    <mergeCell ref="B21:C21"/>
    <mergeCell ref="B22:C22"/>
    <mergeCell ref="B31:C31"/>
    <mergeCell ref="D31:E31"/>
    <mergeCell ref="D30:E30"/>
    <mergeCell ref="B30:C30"/>
    <mergeCell ref="B29:C29"/>
    <mergeCell ref="D28:E28"/>
    <mergeCell ref="D27:E27"/>
    <mergeCell ref="B39:C39"/>
    <mergeCell ref="B35:C35"/>
    <mergeCell ref="B37:C37"/>
    <mergeCell ref="D25:E25"/>
    <mergeCell ref="D35:E35"/>
    <mergeCell ref="D21:E21"/>
    <mergeCell ref="D22:E22"/>
    <mergeCell ref="B26:C26"/>
    <mergeCell ref="B27:C27"/>
    <mergeCell ref="B28:C28"/>
    <mergeCell ref="D42:E42"/>
    <mergeCell ref="D43:E43"/>
    <mergeCell ref="D44:E44"/>
    <mergeCell ref="D38:E38"/>
    <mergeCell ref="B41:C41"/>
    <mergeCell ref="D37:E37"/>
    <mergeCell ref="D39:E39"/>
    <mergeCell ref="D40:E40"/>
    <mergeCell ref="B40:C40"/>
    <mergeCell ref="B38:C38"/>
    <mergeCell ref="F45:G45"/>
    <mergeCell ref="F49:G49"/>
    <mergeCell ref="B32:C32"/>
    <mergeCell ref="D32:E32"/>
    <mergeCell ref="B33:C33"/>
    <mergeCell ref="B34:C34"/>
    <mergeCell ref="D33:E33"/>
    <mergeCell ref="D34:E34"/>
    <mergeCell ref="B36:C36"/>
    <mergeCell ref="D36:E36"/>
    <mergeCell ref="A54:A56"/>
    <mergeCell ref="B54:F54"/>
    <mergeCell ref="D49:E49"/>
    <mergeCell ref="B48:C48"/>
    <mergeCell ref="D48:E48"/>
    <mergeCell ref="B49:C49"/>
    <mergeCell ref="B47:C47"/>
    <mergeCell ref="D47:E47"/>
    <mergeCell ref="B46:C46"/>
    <mergeCell ref="D46:E46"/>
    <mergeCell ref="D41:E41"/>
    <mergeCell ref="B43:C43"/>
    <mergeCell ref="B42:C42"/>
    <mergeCell ref="B44:C44"/>
    <mergeCell ref="B45:C45"/>
    <mergeCell ref="D45:E45"/>
    <mergeCell ref="F32:G32"/>
    <mergeCell ref="B11:F11"/>
    <mergeCell ref="D13:E13"/>
    <mergeCell ref="B13:C13"/>
    <mergeCell ref="B23:C23"/>
    <mergeCell ref="D23:E23"/>
    <mergeCell ref="D24:E24"/>
    <mergeCell ref="B24:C24"/>
    <mergeCell ref="F16:G16"/>
    <mergeCell ref="B25:C25"/>
  </mergeCells>
  <printOptions/>
  <pageMargins left="0" right="0" top="0" bottom="0" header="0" footer="0"/>
  <pageSetup horizontalDpi="600" verticalDpi="600" orientation="landscape" scale="85" r:id="rId1"/>
  <colBreaks count="2" manualBreakCount="2">
    <brk id="6" max="88" man="1"/>
    <brk id="7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Q19"/>
  <sheetViews>
    <sheetView rightToLeft="1" zoomScalePageLayoutView="0" workbookViewId="0" topLeftCell="A1">
      <selection activeCell="A5" sqref="A5:Q20"/>
    </sheetView>
  </sheetViews>
  <sheetFormatPr defaultColWidth="11.421875" defaultRowHeight="15"/>
  <cols>
    <col min="1" max="1" width="15.57421875" style="0" customWidth="1"/>
    <col min="2" max="2" width="6.00390625" style="0" customWidth="1"/>
    <col min="3" max="3" width="9.8515625" style="0" customWidth="1"/>
    <col min="4" max="4" width="4.00390625" style="0" customWidth="1"/>
    <col min="5" max="5" width="10.57421875" style="0" customWidth="1"/>
    <col min="6" max="6" width="2.57421875" style="0" customWidth="1"/>
    <col min="7" max="7" width="12.00390625" style="0" customWidth="1"/>
    <col min="8" max="8" width="4.8515625" style="0" customWidth="1"/>
    <col min="9" max="9" width="14.28125" style="0" customWidth="1"/>
    <col min="10" max="10" width="5.57421875" style="0" customWidth="1"/>
    <col min="12" max="12" width="4.8515625" style="0" customWidth="1"/>
    <col min="13" max="13" width="12.57421875" style="0" customWidth="1"/>
    <col min="14" max="14" width="4.140625" style="0" customWidth="1"/>
    <col min="16" max="16" width="3.8515625" style="0" customWidth="1"/>
    <col min="17" max="17" width="10.7109375" style="0" customWidth="1"/>
  </cols>
  <sheetData>
    <row r="5" ht="15.75" thickBot="1"/>
    <row r="6" spans="1:17" ht="24" thickBot="1">
      <c r="A6" s="102" t="s">
        <v>9</v>
      </c>
      <c r="B6" s="104" t="s">
        <v>36</v>
      </c>
      <c r="C6" s="104"/>
      <c r="D6" s="104"/>
      <c r="E6" s="104"/>
      <c r="F6" s="104"/>
      <c r="G6" s="104"/>
      <c r="H6" s="105" t="s">
        <v>37</v>
      </c>
      <c r="I6" s="105"/>
      <c r="J6" s="105"/>
      <c r="K6" s="105"/>
      <c r="L6" s="105"/>
      <c r="M6" s="105"/>
      <c r="N6" s="105"/>
      <c r="O6" s="105"/>
      <c r="P6" s="105"/>
      <c r="Q6" s="105"/>
    </row>
    <row r="7" spans="1:17" ht="46.5" customHeight="1" thickBot="1">
      <c r="A7" s="102"/>
      <c r="B7" s="100" t="s">
        <v>56</v>
      </c>
      <c r="C7" s="101"/>
      <c r="D7" s="100" t="s">
        <v>57</v>
      </c>
      <c r="E7" s="101"/>
      <c r="F7" s="100" t="s">
        <v>58</v>
      </c>
      <c r="G7" s="101"/>
      <c r="H7" s="100" t="s">
        <v>60</v>
      </c>
      <c r="I7" s="101"/>
      <c r="J7" s="100" t="s">
        <v>39</v>
      </c>
      <c r="K7" s="101"/>
      <c r="L7" s="100" t="s">
        <v>40</v>
      </c>
      <c r="M7" s="101"/>
      <c r="N7" s="100" t="s">
        <v>59</v>
      </c>
      <c r="O7" s="101"/>
      <c r="P7" s="100" t="s">
        <v>55</v>
      </c>
      <c r="Q7" s="101"/>
    </row>
    <row r="8" spans="1:17" ht="15.75" thickBot="1">
      <c r="A8" s="103"/>
      <c r="B8" s="38"/>
      <c r="C8" s="38">
        <v>1</v>
      </c>
      <c r="D8" s="38"/>
      <c r="E8" s="38">
        <v>2</v>
      </c>
      <c r="F8" s="38"/>
      <c r="G8" s="38">
        <v>3</v>
      </c>
      <c r="H8" s="38"/>
      <c r="I8" s="38">
        <v>4</v>
      </c>
      <c r="J8" s="38">
        <v>5</v>
      </c>
      <c r="K8" s="38"/>
      <c r="L8" s="38">
        <v>6</v>
      </c>
      <c r="M8" s="38"/>
      <c r="N8" s="38"/>
      <c r="O8" s="38">
        <v>7</v>
      </c>
      <c r="P8" s="38"/>
      <c r="Q8" s="38">
        <v>8</v>
      </c>
    </row>
    <row r="9" spans="1:17" ht="19.5" thickBot="1">
      <c r="A9" s="39" t="s">
        <v>25</v>
      </c>
      <c r="B9" s="95">
        <f>'حصر الميزانية'!B32:C32</f>
        <v>34968200</v>
      </c>
      <c r="C9" s="95"/>
      <c r="D9" s="95">
        <f>'حصر الميزانية'!D32:E32</f>
        <v>43990098.59</v>
      </c>
      <c r="E9" s="95"/>
      <c r="F9" s="95">
        <f>'حصر الميزانية'!F32</f>
        <v>34971287.57</v>
      </c>
      <c r="G9" s="95"/>
      <c r="H9" s="95">
        <f>'حصر الميزانية'!B74</f>
        <v>37651853.65</v>
      </c>
      <c r="I9" s="95"/>
      <c r="J9" s="95">
        <f>'حصر الميزانية'!C74</f>
        <v>32802614.209999997</v>
      </c>
      <c r="K9" s="95"/>
      <c r="L9" s="95">
        <f>'حصر الميزانية'!D74</f>
        <v>32802614.209999997</v>
      </c>
      <c r="M9" s="95"/>
      <c r="N9" s="95">
        <f>'حصر الميزانية'!E74</f>
        <v>1176011.6</v>
      </c>
      <c r="O9" s="95"/>
      <c r="P9" s="95">
        <f>'حصر الميزانية'!F74</f>
        <v>3673227.840000001</v>
      </c>
      <c r="Q9" s="95"/>
    </row>
    <row r="10" spans="1:17" ht="15.75" thickBo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7" ht="57" thickBot="1">
      <c r="A11" s="39" t="s">
        <v>29</v>
      </c>
      <c r="B11" s="94">
        <f>'حصر الميزانية'!B45:C45</f>
        <v>5041000</v>
      </c>
      <c r="C11" s="95"/>
      <c r="D11" s="94">
        <f>'حصر الميزانية'!D45:E45</f>
        <v>8546405.32</v>
      </c>
      <c r="E11" s="95"/>
      <c r="F11" s="95">
        <f>'حصر الميزانية'!F45</f>
        <v>8188905.32</v>
      </c>
      <c r="G11" s="95"/>
      <c r="H11" s="94">
        <f>'حصر الميزانية'!B85</f>
        <v>9697431.32</v>
      </c>
      <c r="I11" s="95"/>
      <c r="J11" s="94">
        <f>'حصر الميزانية'!C85</f>
        <v>4939408.25</v>
      </c>
      <c r="K11" s="95"/>
      <c r="L11" s="94">
        <f>'حصر الميزانية'!D85</f>
        <v>3592474</v>
      </c>
      <c r="M11" s="95"/>
      <c r="N11" s="94">
        <f>'حصر الميزانية'!E85</f>
        <v>4596431.32</v>
      </c>
      <c r="O11" s="95"/>
      <c r="P11" s="94">
        <f>'حصر الميزانية'!F85</f>
        <v>1508526</v>
      </c>
      <c r="Q11" s="95"/>
    </row>
    <row r="12" spans="1:17" ht="15.75" thickBo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38.25" thickBot="1">
      <c r="A13" s="39" t="s">
        <v>30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5.75" thickBo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9.5" thickBot="1">
      <c r="A15" s="39" t="s">
        <v>33</v>
      </c>
      <c r="B15" s="94">
        <f>B11+B9</f>
        <v>40009200</v>
      </c>
      <c r="C15" s="95"/>
      <c r="D15" s="98">
        <f>D11+D9</f>
        <v>52536503.910000004</v>
      </c>
      <c r="E15" s="99"/>
      <c r="F15" s="98">
        <f>F11+F9</f>
        <v>43160192.89</v>
      </c>
      <c r="G15" s="99"/>
      <c r="H15" s="94">
        <f>H11+H9</f>
        <v>47349284.97</v>
      </c>
      <c r="I15" s="95"/>
      <c r="J15" s="94">
        <f>J11+J9</f>
        <v>37742022.45999999</v>
      </c>
      <c r="K15" s="95"/>
      <c r="L15" s="94">
        <f>L11+L9</f>
        <v>36395088.20999999</v>
      </c>
      <c r="M15" s="95"/>
      <c r="N15" s="94">
        <f>N11+N9</f>
        <v>5772442.92</v>
      </c>
      <c r="O15" s="95"/>
      <c r="P15" s="96">
        <f>P11+P9</f>
        <v>5181753.840000001</v>
      </c>
      <c r="Q15" s="97"/>
    </row>
    <row r="16" spans="1:17" ht="15.75" thickBo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38.25" thickBot="1">
      <c r="A17" s="39" t="s">
        <v>61</v>
      </c>
      <c r="B17" s="56"/>
      <c r="C17" s="57"/>
      <c r="D17" s="57"/>
      <c r="E17" s="57"/>
      <c r="F17" s="57"/>
      <c r="G17" s="57"/>
      <c r="H17" s="57"/>
      <c r="I17" s="92">
        <f>F15-L15</f>
        <v>6765104.680000007</v>
      </c>
      <c r="J17" s="93"/>
      <c r="K17" s="93"/>
      <c r="L17" s="57"/>
      <c r="M17" s="57"/>
      <c r="N17" s="57"/>
      <c r="O17" s="57"/>
      <c r="P17" s="57"/>
      <c r="Q17" s="58"/>
    </row>
    <row r="18" spans="1:17" ht="15.75" thickBo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ht="38.25" thickBot="1">
      <c r="A19" s="39" t="s">
        <v>62</v>
      </c>
      <c r="B19" s="56"/>
      <c r="C19" s="57"/>
      <c r="D19" s="57"/>
      <c r="E19" s="57"/>
      <c r="F19" s="57"/>
      <c r="G19" s="57"/>
      <c r="H19" s="57"/>
      <c r="I19" s="92">
        <f>F15-L15-N15</f>
        <v>992661.7600000072</v>
      </c>
      <c r="J19" s="93"/>
      <c r="K19" s="93"/>
      <c r="L19" s="57"/>
      <c r="M19" s="57"/>
      <c r="N19" s="57"/>
      <c r="O19" s="57"/>
      <c r="P19" s="57"/>
      <c r="Q19" s="58"/>
    </row>
  </sheetData>
  <sheetProtection/>
  <mergeCells count="45">
    <mergeCell ref="A6:A8"/>
    <mergeCell ref="B6:G6"/>
    <mergeCell ref="B7:C7"/>
    <mergeCell ref="D7:E7"/>
    <mergeCell ref="F7:G7"/>
    <mergeCell ref="H6:Q6"/>
    <mergeCell ref="H7:I7"/>
    <mergeCell ref="J7:K7"/>
    <mergeCell ref="L7:M7"/>
    <mergeCell ref="N7:O7"/>
    <mergeCell ref="P7:Q7"/>
    <mergeCell ref="B9:C9"/>
    <mergeCell ref="D9:E9"/>
    <mergeCell ref="F9:G9"/>
    <mergeCell ref="H9:I9"/>
    <mergeCell ref="J9:K9"/>
    <mergeCell ref="L9:M9"/>
    <mergeCell ref="N9:O9"/>
    <mergeCell ref="P9:Q9"/>
    <mergeCell ref="B11:C11"/>
    <mergeCell ref="D11:E11"/>
    <mergeCell ref="F11:G11"/>
    <mergeCell ref="H11:I11"/>
    <mergeCell ref="J11:K11"/>
    <mergeCell ref="L11:M11"/>
    <mergeCell ref="N11:O11"/>
    <mergeCell ref="P11:Q11"/>
    <mergeCell ref="B13:C13"/>
    <mergeCell ref="D13:E13"/>
    <mergeCell ref="F13:G13"/>
    <mergeCell ref="H13:I13"/>
    <mergeCell ref="J13:K13"/>
    <mergeCell ref="L13:M13"/>
    <mergeCell ref="N13:O13"/>
    <mergeCell ref="P13:Q13"/>
    <mergeCell ref="I17:K17"/>
    <mergeCell ref="I19:K19"/>
    <mergeCell ref="N15:O15"/>
    <mergeCell ref="P15:Q15"/>
    <mergeCell ref="B15:C15"/>
    <mergeCell ref="D15:E15"/>
    <mergeCell ref="F15:G15"/>
    <mergeCell ref="H15:I15"/>
    <mergeCell ref="J15:K15"/>
    <mergeCell ref="L15:M15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NAJAH15</dc:creator>
  <cp:keywords/>
  <dc:description/>
  <cp:lastModifiedBy>nebbou nab</cp:lastModifiedBy>
  <cp:lastPrinted>2019-03-11T14:48:55Z</cp:lastPrinted>
  <dcterms:created xsi:type="dcterms:W3CDTF">2017-10-23T09:59:39Z</dcterms:created>
  <dcterms:modified xsi:type="dcterms:W3CDTF">2019-03-11T14:49:00Z</dcterms:modified>
  <cp:category/>
  <cp:version/>
  <cp:contentType/>
  <cp:contentStatus/>
</cp:coreProperties>
</file>